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Мєнд 33Б" sheetId="1" r:id="rId1"/>
  </sheets>
  <definedNames>
    <definedName name="_xlnm.Print_Titles" localSheetId="0">'Мєнд 33Б'!$2:$3</definedName>
  </definedNames>
  <calcPr calcId="124519"/>
</workbook>
</file>

<file path=xl/calcChain.xml><?xml version="1.0" encoding="utf-8"?>
<calcChain xmlns="http://schemas.openxmlformats.org/spreadsheetml/2006/main">
  <c r="D18" i="1"/>
  <c r="D20" s="1"/>
  <c r="D19" s="1"/>
  <c r="C17"/>
  <c r="C16"/>
  <c r="C15"/>
  <c r="C14"/>
  <c r="C13"/>
  <c r="C12"/>
  <c r="C11"/>
  <c r="C10"/>
  <c r="C9"/>
  <c r="C8"/>
  <c r="C7"/>
  <c r="C6"/>
  <c r="C5"/>
  <c r="D4"/>
  <c r="C4"/>
  <c r="C18" s="1"/>
  <c r="C20" s="1"/>
  <c r="C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<sst xmlns="http://schemas.openxmlformats.org/spreadsheetml/2006/main" count="37" uniqueCount="37">
  <si>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Мєндєлєєва, 33-Б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</si>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</sst>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zoomScale="75" zoomScaleNormal="75" workbookViewId="0">
      <selection activeCell="G9" sqref="G9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136607.17920000001</v>
      </c>
      <c r="D4" s="13">
        <f t="shared" ref="D4" si="0">SUM(D5:D16)</f>
        <v>2.4489999999999998</v>
      </c>
    </row>
    <row r="5" spans="1:4" ht="94.5">
      <c r="A5" s="15" t="s">
        <v>7</v>
      </c>
      <c r="B5" s="16" t="s">
        <v>8</v>
      </c>
      <c r="C5" s="17">
        <f>4648.4*D5*12</f>
        <v>31404.590399999994</v>
      </c>
      <c r="D5" s="18">
        <v>0.56299999999999994</v>
      </c>
    </row>
    <row r="6" spans="1:4" ht="20.25">
      <c r="A6" s="15" t="s">
        <v>9</v>
      </c>
      <c r="B6" s="16" t="s">
        <v>10</v>
      </c>
      <c r="C6" s="17">
        <f t="shared" ref="C6:C17" si="1">4648.4*D6*12</f>
        <v>0</v>
      </c>
      <c r="D6" s="19">
        <v>0</v>
      </c>
    </row>
    <row r="7" spans="1:4" ht="20.25">
      <c r="A7" s="15" t="s">
        <v>11</v>
      </c>
      <c r="B7" s="16" t="s">
        <v>12</v>
      </c>
      <c r="C7" s="17">
        <f t="shared" si="1"/>
        <v>0</v>
      </c>
      <c r="D7" s="18">
        <v>0</v>
      </c>
    </row>
    <row r="8" spans="1:4" ht="20.25">
      <c r="A8" s="15" t="s">
        <v>13</v>
      </c>
      <c r="B8" s="16" t="s">
        <v>14</v>
      </c>
      <c r="C8" s="17">
        <f t="shared" si="1"/>
        <v>6359.0111999999999</v>
      </c>
      <c r="D8" s="20">
        <v>0.114</v>
      </c>
    </row>
    <row r="9" spans="1:4" ht="110.25">
      <c r="A9" s="15" t="s">
        <v>15</v>
      </c>
      <c r="B9" s="16" t="s">
        <v>16</v>
      </c>
      <c r="C9" s="17">
        <f t="shared" si="1"/>
        <v>36592.2048</v>
      </c>
      <c r="D9" s="21">
        <v>0.65600000000000003</v>
      </c>
    </row>
    <row r="10" spans="1:4" ht="78.75">
      <c r="A10" s="15" t="s">
        <v>17</v>
      </c>
      <c r="B10" s="16" t="s">
        <v>18</v>
      </c>
      <c r="C10" s="17">
        <f t="shared" si="1"/>
        <v>10821.475199999999</v>
      </c>
      <c r="D10" s="21">
        <v>0.19400000000000001</v>
      </c>
    </row>
    <row r="11" spans="1:4" ht="47.25">
      <c r="A11" s="15" t="s">
        <v>19</v>
      </c>
      <c r="B11" s="16" t="s">
        <v>20</v>
      </c>
      <c r="C11" s="17">
        <f t="shared" si="1"/>
        <v>32241.302399999993</v>
      </c>
      <c r="D11" s="20">
        <v>0.57799999999999996</v>
      </c>
    </row>
    <row r="12" spans="1:4" ht="31.5">
      <c r="A12" s="15" t="s">
        <v>21</v>
      </c>
      <c r="B12" s="16" t="s">
        <v>22</v>
      </c>
      <c r="C12" s="17">
        <f t="shared" si="1"/>
        <v>669.36959999999999</v>
      </c>
      <c r="D12" s="20">
        <v>1.2E-2</v>
      </c>
    </row>
    <row r="13" spans="1:4" ht="47.25">
      <c r="A13" s="15" t="s">
        <v>23</v>
      </c>
      <c r="B13" s="16" t="s">
        <v>24</v>
      </c>
      <c r="C13" s="17">
        <f t="shared" si="1"/>
        <v>8980.7088000000003</v>
      </c>
      <c r="D13" s="21">
        <v>0.161</v>
      </c>
    </row>
    <row r="14" spans="1:4" ht="20.25">
      <c r="A14" s="15" t="s">
        <v>25</v>
      </c>
      <c r="B14" s="16" t="s">
        <v>26</v>
      </c>
      <c r="C14" s="17">
        <f t="shared" si="1"/>
        <v>446.24639999999999</v>
      </c>
      <c r="D14" s="21">
        <v>8.0000000000000002E-3</v>
      </c>
    </row>
    <row r="15" spans="1:4" ht="20.25">
      <c r="A15" s="15" t="s">
        <v>27</v>
      </c>
      <c r="B15" s="16" t="s">
        <v>28</v>
      </c>
      <c r="C15" s="17">
        <f t="shared" si="1"/>
        <v>502.02719999999988</v>
      </c>
      <c r="D15" s="21">
        <v>8.9999999999999993E-3</v>
      </c>
    </row>
    <row r="16" spans="1:4" ht="63">
      <c r="A16" s="15" t="s">
        <v>29</v>
      </c>
      <c r="B16" s="16" t="s">
        <v>30</v>
      </c>
      <c r="C16" s="17">
        <f t="shared" si="1"/>
        <v>8590.243199999999</v>
      </c>
      <c r="D16" s="20">
        <v>0.154</v>
      </c>
    </row>
    <row r="17" spans="1:6" s="14" customFormat="1" ht="20.25">
      <c r="A17" s="10">
        <v>2</v>
      </c>
      <c r="B17" s="11" t="s">
        <v>31</v>
      </c>
      <c r="C17" s="12">
        <f t="shared" si="1"/>
        <v>12271.775999999998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148878.95520000003</v>
      </c>
      <c r="D18" s="13">
        <f>D4+D17</f>
        <v>2.669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7835.7344842105231</v>
      </c>
      <c r="D19" s="23">
        <f>D20-D18</f>
        <v>0.14047368421052653</v>
      </c>
    </row>
    <row r="20" spans="1:6" s="14" customFormat="1" ht="31.5">
      <c r="A20" s="10">
        <v>5</v>
      </c>
      <c r="B20" s="11" t="s">
        <v>34</v>
      </c>
      <c r="C20" s="12">
        <f>C18/0.95</f>
        <v>156714.68968421055</v>
      </c>
      <c r="D20" s="13">
        <f>D18/0.95</f>
        <v>2.8094736842105266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Мєнд 33Б</vt:lpstr>
      <vt:lpstr>'Мєнд 33Б'!Заголовки_для_печати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2020-09-18T10:49:05Z</dcterms:created>
  <dcterms:modified xsi:type="dcterms:W3CDTF">2020-09-18T10:49:18Z</dcterms:modified>
</cp:coreProperties>
</file>