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Моск 29А" sheetId="1" r:id="rId1"/>
  </sheets>
  <definedNames>
    <definedName name="_xlnm.Print_Titles" localSheetId="0">'Моск 29А'!$2:$3</definedName>
  </definedNames>
  <calcPr calcId="124519"/>
</workbook>
</file>

<file path=xl/calcChain.xml><?xml version="1.0" encoding="utf-8"?>
<calcChain xmlns="http://schemas.openxmlformats.org/spreadsheetml/2006/main">
  <c r="C18" i="1"/>
  <c r="C17"/>
  <c r="C16"/>
  <c r="C15"/>
  <c r="C14"/>
  <c r="C13"/>
  <c r="C12"/>
  <c r="C11"/>
  <c r="C10"/>
  <c r="C9"/>
  <c r="C8"/>
  <c r="C7"/>
  <c r="C6"/>
  <c r="C5" s="1"/>
  <c r="C19" s="1"/>
  <c r="C21" s="1"/>
  <c r="C20" s="1"/>
  <c r="E5"/>
  <c r="E19" s="1"/>
  <c r="E21" s="1"/>
  <c r="E20" s="1"/>
  <c r="D5"/>
  <c r="D19" s="1"/>
  <c r="D21" s="1"/>
  <c r="D20" s="1"/>
</calcChain>
</file>

<file path=xl/sharedStrings.xml><?xml version="1.0" encoding="utf-8"?>
<sst xmlns="http://schemas.openxmlformats.org/spreadsheetml/2006/main" count="39" uniqueCount="39">
  <si>
    <r>
      <rPr>
        <b/>
        <sz val="18"/>
        <color theme="1"/>
        <rFont val="Times New Roman"/>
        <family val="1"/>
        <charset val="204"/>
      </rPr>
      <t>КОШТОРИС 
витрат на утримання будинку та прибудинкової території</t>
    </r>
    <r>
      <rPr>
        <sz val="18"/>
        <color theme="1"/>
        <rFont val="Times New Roman"/>
        <family val="1"/>
        <charset val="204"/>
      </rPr>
      <t xml:space="preserve">
</t>
    </r>
    <r>
      <rPr>
        <b/>
        <u/>
        <sz val="18"/>
        <color theme="1"/>
        <rFont val="Times New Roman"/>
        <family val="1"/>
        <charset val="204"/>
      </rPr>
      <t>93000, Луганська область, місто Рубіжне, пр-т Московський, 29-А</t>
    </r>
  </si>
  <si>
    <t>Поряд-ковий номер</t>
  </si>
  <si>
    <t>Складова витрат на утримання будинку та прибудинкової території та поточний ремонт спільного майна будинку (далі - витрати)</t>
  </si>
  <si>
    <t>ТОВ "КЕРУЮЧА КОМПАНІЯ "ДОМКОМ РУБІЖНЕ"</t>
  </si>
  <si>
    <t>Річна сума складової  витрат (гривень)</t>
  </si>
  <si>
    <t>Місячна сума витрат у розрахунку на 1 кв. метр загальної площі житлових та  нежитлових приміщень у будинку</t>
  </si>
  <si>
    <t>без урахувань витрат на утримання ліфтів</t>
  </si>
  <si>
    <t>з урахуванням витрат на утримання ліфтів</t>
  </si>
  <si>
    <t>Обов’язковий перелік робіт (послуг)</t>
  </si>
  <si>
    <t>1.1.</t>
  </si>
  <si>
    <t>Технічне обслуговування внутрішньобудинкових систем: 
- водопостачання;
- водовідведення;  
- зливової каналізації ; 
- електропостачання</t>
  </si>
  <si>
    <t>1.2.</t>
  </si>
  <si>
    <t>Технічне обслуговування ліфтів.</t>
  </si>
  <si>
    <t>1.3.</t>
  </si>
  <si>
    <t>Обслуговування систем диспетчеризації</t>
  </si>
  <si>
    <t>1.4.</t>
  </si>
  <si>
    <t>Обслуговування димових та вентиляційних каналів</t>
  </si>
  <si>
    <t>1.5.</t>
  </si>
  <si>
    <t>Поточний ремонт конструктивних елементів, технічних пристроїв будинків та елементів зовнішнього упорядження, що розміщені на закріпленій в установленому порядку прибудинковій території (в тому числі спортивних, дитячих та інших майданчиків), та іншого спільного майна багатоквартирного будинку.</t>
  </si>
  <si>
    <t>1.6.</t>
  </si>
  <si>
    <t>Поточний ремонт внутрішньобудинкових систем: 
водопостачання;
водовідведення;
зливової каналізації ;
електропостачання</t>
  </si>
  <si>
    <t>1.7.</t>
  </si>
  <si>
    <t>Прибирання прибудинкової території, в тому числі: (підмітання території, прибирання газонів від листви, хмизу та іншого сміття , скошування трави)</t>
  </si>
  <si>
    <t>1.8.</t>
  </si>
  <si>
    <t>Прибирання  приміщень загального користування (у тому числі допоміжних)</t>
  </si>
  <si>
    <t>1.9.</t>
  </si>
  <si>
    <t>Прибирання і вивезення снігу, посипання частини прибудинкової території, призначеної для проходу та проїзду, протиожеледними сумішами.</t>
  </si>
  <si>
    <t>1.10.</t>
  </si>
  <si>
    <t>Дератизація</t>
  </si>
  <si>
    <t>1.11.</t>
  </si>
  <si>
    <t>Дезінсекція</t>
  </si>
  <si>
    <t>1.12.</t>
  </si>
  <si>
    <t>Придбання електричної енергії для освітлення місць загального користування, живлення ліфтів та забезпечення функціонування іншого спільного майна багатоквартирного будинку.</t>
  </si>
  <si>
    <t>Винагорода управителю</t>
  </si>
  <si>
    <t>Загальна сума витрат без урахування Єдиного податку/ПДВ</t>
  </si>
  <si>
    <t>Єдиний податок/ПДВ</t>
  </si>
  <si>
    <t>Загальна сума витрат з урахування Єдиного податку/ПДВ</t>
  </si>
  <si>
    <t>Директор</t>
  </si>
  <si>
    <t>Єрьоменко С.І.</t>
  </si>
</sst>
</file>

<file path=xl/styles.xml><?xml version="1.0" encoding="utf-8"?>
<styleSheet xmlns="http://schemas.openxmlformats.org/spreadsheetml/2006/main">
  <numFmts count="3">
    <numFmt numFmtId="164" formatCode="#,##0.000"/>
    <numFmt numFmtId="165" formatCode="0.000"/>
    <numFmt numFmtId="166" formatCode="0.00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64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G24"/>
  <sheetViews>
    <sheetView tabSelected="1" zoomScale="75" zoomScaleNormal="75" workbookViewId="0">
      <selection activeCell="G9" sqref="G9"/>
    </sheetView>
  </sheetViews>
  <sheetFormatPr defaultRowHeight="15"/>
  <cols>
    <col min="1" max="1" width="8.5703125" style="3" customWidth="1"/>
    <col min="2" max="2" width="56.140625" style="28" customWidth="1"/>
    <col min="3" max="3" width="26.7109375" style="3" customWidth="1"/>
    <col min="4" max="4" width="29.5703125" style="3" customWidth="1"/>
    <col min="5" max="5" width="34.140625" style="3" customWidth="1"/>
    <col min="6" max="16384" width="9.140625" style="3"/>
  </cols>
  <sheetData>
    <row r="1" spans="1:5" ht="99" customHeight="1">
      <c r="A1" s="1" t="s">
        <v>0</v>
      </c>
      <c r="B1" s="2"/>
      <c r="C1" s="2"/>
      <c r="D1" s="2"/>
      <c r="E1" s="2"/>
    </row>
    <row r="2" spans="1:5" s="6" customFormat="1" ht="55.5" customHeight="1">
      <c r="A2" s="4" t="s">
        <v>1</v>
      </c>
      <c r="B2" s="4" t="s">
        <v>2</v>
      </c>
      <c r="C2" s="5" t="s">
        <v>3</v>
      </c>
      <c r="D2" s="5"/>
      <c r="E2" s="5"/>
    </row>
    <row r="3" spans="1:5" ht="39" customHeight="1">
      <c r="A3" s="7"/>
      <c r="B3" s="7"/>
      <c r="C3" s="4" t="s">
        <v>4</v>
      </c>
      <c r="D3" s="8" t="s">
        <v>5</v>
      </c>
      <c r="E3" s="9"/>
    </row>
    <row r="4" spans="1:5" ht="31.5">
      <c r="A4" s="10"/>
      <c r="B4" s="10"/>
      <c r="C4" s="10"/>
      <c r="D4" s="11" t="s">
        <v>6</v>
      </c>
      <c r="E4" s="11" t="s">
        <v>7</v>
      </c>
    </row>
    <row r="5" spans="1:5" s="16" customFormat="1" ht="20.25">
      <c r="A5" s="12">
        <v>1</v>
      </c>
      <c r="B5" s="13" t="s">
        <v>8</v>
      </c>
      <c r="C5" s="14">
        <f t="shared" ref="C5:E5" si="0">SUM(C6:C17)</f>
        <v>468715.30839400919</v>
      </c>
      <c r="D5" s="15">
        <f t="shared" si="0"/>
        <v>1.9860000000000002</v>
      </c>
      <c r="E5" s="15">
        <f t="shared" si="0"/>
        <v>3.2521864691974054</v>
      </c>
    </row>
    <row r="6" spans="1:5" ht="94.5">
      <c r="A6" s="17" t="s">
        <v>9</v>
      </c>
      <c r="B6" s="18" t="s">
        <v>10</v>
      </c>
      <c r="C6" s="19">
        <f>D6*2746.2*12+E6*10333.25*12</f>
        <v>62938.313399999999</v>
      </c>
      <c r="D6" s="20">
        <v>0.40099999999999997</v>
      </c>
      <c r="E6" s="20">
        <v>0.40099999999999997</v>
      </c>
    </row>
    <row r="7" spans="1:5" ht="20.25">
      <c r="A7" s="17" t="s">
        <v>11</v>
      </c>
      <c r="B7" s="18" t="s">
        <v>12</v>
      </c>
      <c r="C7" s="19">
        <f t="shared" ref="C7:C18" si="1">D7*2746.2*12+E7*10333.25*12</f>
        <v>118442.1669940092</v>
      </c>
      <c r="D7" s="21">
        <v>0</v>
      </c>
      <c r="E7" s="22">
        <v>0.95518646919740646</v>
      </c>
    </row>
    <row r="8" spans="1:5" ht="20.25">
      <c r="A8" s="17" t="s">
        <v>13</v>
      </c>
      <c r="B8" s="18" t="s">
        <v>14</v>
      </c>
      <c r="C8" s="19">
        <f t="shared" si="1"/>
        <v>0</v>
      </c>
      <c r="D8" s="23">
        <v>0</v>
      </c>
      <c r="E8" s="23">
        <v>0</v>
      </c>
    </row>
    <row r="9" spans="1:5" ht="20.25">
      <c r="A9" s="17" t="s">
        <v>15</v>
      </c>
      <c r="B9" s="18" t="s">
        <v>16</v>
      </c>
      <c r="C9" s="19">
        <f t="shared" si="1"/>
        <v>8946.3438000000006</v>
      </c>
      <c r="D9" s="24">
        <v>5.7000000000000002E-2</v>
      </c>
      <c r="E9" s="20">
        <v>5.7000000000000002E-2</v>
      </c>
    </row>
    <row r="10" spans="1:5" ht="110.25">
      <c r="A10" s="17" t="s">
        <v>17</v>
      </c>
      <c r="B10" s="18" t="s">
        <v>18</v>
      </c>
      <c r="C10" s="19">
        <f t="shared" si="1"/>
        <v>87266.090400000001</v>
      </c>
      <c r="D10" s="20">
        <v>0.55600000000000005</v>
      </c>
      <c r="E10" s="20">
        <v>0.55600000000000005</v>
      </c>
    </row>
    <row r="11" spans="1:5" ht="78.75">
      <c r="A11" s="17" t="s">
        <v>19</v>
      </c>
      <c r="B11" s="18" t="s">
        <v>20</v>
      </c>
      <c r="C11" s="19">
        <f t="shared" si="1"/>
        <v>27309.891599999995</v>
      </c>
      <c r="D11" s="20">
        <v>0.17399999999999999</v>
      </c>
      <c r="E11" s="20">
        <v>0.17399999999999999</v>
      </c>
    </row>
    <row r="12" spans="1:5" ht="47.25">
      <c r="A12" s="17" t="s">
        <v>21</v>
      </c>
      <c r="B12" s="18" t="s">
        <v>22</v>
      </c>
      <c r="C12" s="19">
        <f t="shared" si="1"/>
        <v>68274.729000000007</v>
      </c>
      <c r="D12" s="24">
        <v>0.435</v>
      </c>
      <c r="E12" s="20">
        <v>0.435</v>
      </c>
    </row>
    <row r="13" spans="1:5" ht="31.5">
      <c r="A13" s="17" t="s">
        <v>23</v>
      </c>
      <c r="B13" s="18" t="s">
        <v>24</v>
      </c>
      <c r="C13" s="19">
        <f t="shared" si="1"/>
        <v>2825.1612</v>
      </c>
      <c r="D13" s="24">
        <v>1.7999999999999999E-2</v>
      </c>
      <c r="E13" s="20">
        <v>1.7999999999999999E-2</v>
      </c>
    </row>
    <row r="14" spans="1:5" ht="47.25">
      <c r="A14" s="17" t="s">
        <v>25</v>
      </c>
      <c r="B14" s="18" t="s">
        <v>26</v>
      </c>
      <c r="C14" s="19">
        <f t="shared" si="1"/>
        <v>33744.981</v>
      </c>
      <c r="D14" s="20">
        <v>0.215</v>
      </c>
      <c r="E14" s="20">
        <v>0.215</v>
      </c>
    </row>
    <row r="15" spans="1:5" ht="20.25">
      <c r="A15" s="17" t="s">
        <v>27</v>
      </c>
      <c r="B15" s="18" t="s">
        <v>28</v>
      </c>
      <c r="C15" s="19">
        <f t="shared" si="1"/>
        <v>941.72040000000004</v>
      </c>
      <c r="D15" s="20">
        <v>6.0000000000000001E-3</v>
      </c>
      <c r="E15" s="20">
        <v>6.0000000000000001E-3</v>
      </c>
    </row>
    <row r="16" spans="1:5" ht="20.25">
      <c r="A16" s="17" t="s">
        <v>29</v>
      </c>
      <c r="B16" s="18" t="s">
        <v>30</v>
      </c>
      <c r="C16" s="19">
        <f t="shared" si="1"/>
        <v>941.72040000000004</v>
      </c>
      <c r="D16" s="20">
        <v>6.0000000000000001E-3</v>
      </c>
      <c r="E16" s="20">
        <v>6.0000000000000001E-3</v>
      </c>
    </row>
    <row r="17" spans="1:7" ht="63">
      <c r="A17" s="17" t="s">
        <v>31</v>
      </c>
      <c r="B17" s="18" t="s">
        <v>32</v>
      </c>
      <c r="C17" s="19">
        <f t="shared" si="1"/>
        <v>57084.190199999997</v>
      </c>
      <c r="D17" s="24">
        <v>0.11799999999999999</v>
      </c>
      <c r="E17" s="20">
        <v>0.42899999999999999</v>
      </c>
    </row>
    <row r="18" spans="1:7" s="16" customFormat="1" ht="20.25">
      <c r="A18" s="12">
        <v>2</v>
      </c>
      <c r="B18" s="13" t="s">
        <v>33</v>
      </c>
      <c r="C18" s="14">
        <f t="shared" si="1"/>
        <v>34529.748</v>
      </c>
      <c r="D18" s="15">
        <v>0.22</v>
      </c>
      <c r="E18" s="15">
        <v>0.22</v>
      </c>
    </row>
    <row r="19" spans="1:7" s="16" customFormat="1" ht="31.5">
      <c r="A19" s="12">
        <v>3</v>
      </c>
      <c r="B19" s="13" t="s">
        <v>34</v>
      </c>
      <c r="C19" s="14">
        <f>C5+C18</f>
        <v>503245.05639400921</v>
      </c>
      <c r="D19" s="15">
        <f>D5+D18</f>
        <v>2.2060000000000004</v>
      </c>
      <c r="E19" s="15">
        <f>E5+E18</f>
        <v>3.4721864691974056</v>
      </c>
      <c r="G19" s="25"/>
    </row>
    <row r="20" spans="1:7" s="27" customFormat="1" ht="20.25">
      <c r="A20" s="11">
        <v>4</v>
      </c>
      <c r="B20" s="18" t="s">
        <v>35</v>
      </c>
      <c r="C20" s="19">
        <f>C21-C19</f>
        <v>26486.581915474206</v>
      </c>
      <c r="D20" s="26">
        <f>D21-D19</f>
        <v>0.11610526315789471</v>
      </c>
      <c r="E20" s="26">
        <f>E21-E19</f>
        <v>0.1827466562735478</v>
      </c>
    </row>
    <row r="21" spans="1:7" s="16" customFormat="1" ht="31.5">
      <c r="A21" s="12">
        <v>5</v>
      </c>
      <c r="B21" s="13" t="s">
        <v>36</v>
      </c>
      <c r="C21" s="14">
        <f>C19/0.95</f>
        <v>529731.63830948342</v>
      </c>
      <c r="D21" s="15">
        <f>D19/0.95</f>
        <v>2.3221052631578951</v>
      </c>
      <c r="E21" s="15">
        <f>E19/0.95</f>
        <v>3.6549331254709534</v>
      </c>
    </row>
    <row r="23" spans="1:7">
      <c r="E23" s="29"/>
    </row>
    <row r="24" spans="1:7" s="30" customFormat="1" ht="39.75" customHeight="1">
      <c r="A24" s="30" t="s">
        <v>37</v>
      </c>
      <c r="D24" s="30" t="s">
        <v>38</v>
      </c>
    </row>
  </sheetData>
  <mergeCells count="6">
    <mergeCell ref="A1:E1"/>
    <mergeCell ref="A2:A4"/>
    <mergeCell ref="B2:B4"/>
    <mergeCell ref="C2:E2"/>
    <mergeCell ref="C3:C4"/>
    <mergeCell ref="D3:E3"/>
  </mergeCells>
  <pageMargins left="0.70866141732283472" right="0.70866141732283472" top="0.74803149606299213" bottom="0.74803149606299213" header="0.31496062992125984" footer="0.31496062992125984"/>
  <pageSetup paperSize="9" scale="56" fitToHeight="2" orientation="portrait" horizontalDpi="180" verticalDpi="180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Моск 29А</vt:lpstr>
      <vt:lpstr>'Моск 29А'!Заголовки_для_печати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2020-09-18T10:51:39Z</dcterms:created>
  <dcterms:modified xsi:type="dcterms:W3CDTF">2020-09-18T10:51:51Z</dcterms:modified>
</cp:coreProperties>
</file>